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ZZdMCw3jOwtZ7iQJoSKLpqhll1QCUMe7wi+cx/co3k+y1Q300ouAXjqI/WijUn6Aw7B5fWdWK23vtM1HuIr2GQ==" workbookSaltValue="xE0qzaK3peNc6U76/5k1+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R6" i="5"/>
  <c r="Q6" i="5"/>
  <c r="W10" i="4" s="1"/>
  <c r="P6" i="5"/>
  <c r="P10" i="4" s="1"/>
  <c r="O6" i="5"/>
  <c r="I10" i="4" s="1"/>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AT10" i="4"/>
  <c r="AL10" i="4"/>
  <c r="AD10" i="4"/>
  <c r="B10" i="4"/>
  <c r="AT8" i="4"/>
  <c r="AL8" i="4"/>
  <c r="P8" i="4"/>
  <c r="I8" i="4"/>
</calcChain>
</file>

<file path=xl/sharedStrings.xml><?xml version="1.0" encoding="utf-8"?>
<sst xmlns="http://schemas.openxmlformats.org/spreadsheetml/2006/main" count="236" uniqueCount="121">
  <si>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</si>
  <si>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</si>
  <si>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</si>
  <si>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</si>
  <si>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</si>
  <si>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</si>
  <si>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</si>
  <si>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</si>
  <si>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</si>
  <si>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</si>
  <si>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</si>
  <si>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</si>
  <si>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</si>
  <si>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</si>
  <si>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</si>
  <si>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</si>
  <si>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</si>
  <si>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</si>
  <si>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</si>
  <si>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</si>
  <si>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</si>
  <si>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</si>
  <si>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</si>
  <si>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</si>
  <si>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</si>
  <si>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</si>
  <si>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</si>
  <si>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</si>
  <si>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</si>
  <si>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</si>
  <si>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</si>
  <si>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</si>
  <si>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</si>
  <si>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</si>
  <si>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</si>
  <si>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</si>
  <si>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</si>
  <si>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</si>
  <si>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</si>
  <si>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</si>
  <si>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</si>
  <si>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</si>
  <si>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</si>
  <si>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</si>
  <si>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</si>
  <si>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</si>
  <si>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</si>
  <si>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</si>
  <si>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</si>
  <si>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</si>
  <si>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</si>
  <si>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</si>
  <si>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</si>
  <si>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</si>
  <si>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</si>
  <si>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</si>
  <si>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</si>
  <si>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</si>
  <si>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</si>
  <si>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</si>
  <si>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</si>
  <si>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</si>
  <si>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</si>
  <si>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</si>
  <si>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</si>
  <si>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</si>
  <si>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</si>
  <si>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</si>
  <si>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</si>
  <si>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</si>
  <si>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</si>
  <si>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</si>
  <si>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</si>
  <si>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</si>
  <si>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</si>
  <si>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</si>
  <si>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</si>
  <si>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</si>
  <si>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</si>
  <si>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</si>
  <si>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</si>
  <si>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</si>
  <si>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</si>
  <si>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</si>
  <si>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</si>
  <si>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</si>
  <si>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</si>
  <si>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</si>
  <si>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</si>
  <si>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</si>
  <si>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</si>
  <si>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</si>
  <si>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</si>
  <si>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</si>
  <si>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</si>
  <si>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</si>
  <si>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</si>
  <si>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</si>
  <si>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</si>
  <si>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</si>
  <si>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</si>
  <si>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</si>
  <si>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</si>
  <si>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</si>
  <si>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</si>
  <si>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</si>
  <si>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</si>
  <si>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</si>
  <si>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</si>
  <si>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</si>
  <si>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</si>
  <si>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</si>
  <si>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</si>
  <si>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</si>
  <si>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</si>
  <si>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</si>
  <si>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</si>
  <si>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</si>
  <si>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市街地が「幕別地区」と「札内地区」に２極化しており、資本費が割高となっていることなどから、経営の健全性を示す収益的収支比率・経費回収率は、ともに100％を下回っているが、経年で比較すると近年は上昇傾向にあり、経営改善が図られている。
　事業運営における一般会計繰入金への依存度の高さが懸念されるが、地方債償還金の減少により繰入金も減少傾向にある。
　将来の更新投資等に充てる財源が確保されるよう、更なる経常費用の削減等に努める。</t>
    <phoneticPr fontId="4"/>
  </si>
  <si>
    <t>　人口減少に伴う料金収入の減少や将来的な更新需要の増大を見据え、施設規模の適正化や適切な維持管理を進めるため、令和10年度からの供用開始を目途にスケールメリットを活かした下水道処理区統合を進めている。
　また、持続可能な経営を確保するため、令和６年度から公営企業会計を適用し、中長期的な視点に立った企業経営に努める。</t>
    <phoneticPr fontId="4"/>
  </si>
  <si>
    <t xml:space="preserve">　下水道施設を計画的かつ効率的に管理するため、ストックマネジメント計画に基づき、更新を実施していく。
</t>
    <rPh sb="1" eb="4">
      <t>ゲスイドウ</t>
    </rPh>
    <rPh sb="4" eb="6">
      <t>シセツ</t>
    </rPh>
    <rPh sb="7" eb="10">
      <t>ケイカクテキ</t>
    </rPh>
    <rPh sb="12" eb="15">
      <t>コウリツテキ</t>
    </rPh>
    <rPh sb="16" eb="18">
      <t>カンリ</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</si>
</sst>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396-4A75-89F7-627F208D21BA}"/>
            </c:ext>
          </c:extLst>
        </c:ser>
        <c:dLbls>
          <c:showLegendKey val="0"/>
          <c:showVal val="0"/>
          <c:showCatName val="0"/>
          <c:showSerName val="0"/>
          <c:showPercent val="0"/>
          <c:showBubbleSize val="0"/>
        </c:dLbls>
        <c:gapWidth val="150"/>
        <c:axId val="949592888"/>
        <c:axId val="949591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0.21</c:v>
                </c:pt>
                <c:pt idx="1">
                  <c:v>0.17</c:v>
                </c:pt>
                <c:pt idx="2">
                  <c:v>0.15</c:v>
                </c:pt>
                <c:pt idx="3">
                  <c:v>0.15</c:v>
                </c:pt>
                <c:pt idx="4">
                  <c:v>0.12</c:v>
                </c:pt>
              </c:numCache>
            </c:numRef>
          </c:val>
          <c:smooth val="0"/>
          <c:extLst>
            <c:ext xmlns:c16="http://schemas.microsoft.com/office/drawing/2014/chart" uri="{C3380CC4-5D6E-409C-BE32-E72D297353CC}">
              <c16:uniqueId val="{00000001-7396-4A75-89F7-627F208D21BA}"/>
            </c:ext>
          </c:extLst>
        </c:ser>
        <c:dLbls>
          <c:showLegendKey val="0"/>
          <c:showVal val="0"/>
          <c:showCatName val="0"/>
          <c:showSerName val="0"/>
          <c:showPercent val="0"/>
          <c:showBubbleSize val="0"/>
        </c:dLbls>
        <c:marker val="1"/>
        <c:smooth val="0"/>
        <c:axId val="949592888"/>
        <c:axId val="949591712"/>
      </c:lineChart>
      <c:dateAx>
        <c:axId val="949592888"/>
        <c:scaling>
          <c:orientation val="minMax"/>
        </c:scaling>
        <c:delete val="1"/>
        <c:axPos val="b"/>
        <c:numFmt formatCode="&quot;H&quot;yy" sourceLinked="1"/>
        <c:majorTickMark val="none"/>
        <c:minorTickMark val="none"/>
        <c:tickLblPos val="none"/>
        <c:crossAx val="949591712"/>
        <c:crosses val="autoZero"/>
        <c:auto val="1"/>
        <c:lblOffset val="100"/>
        <c:baseTimeUnit val="years"/>
      </c:dateAx>
      <c:valAx>
        <c:axId val="94959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592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72.02</c:v>
                </c:pt>
                <c:pt idx="1">
                  <c:v>76.760000000000005</c:v>
                </c:pt>
                <c:pt idx="2">
                  <c:v>77.59</c:v>
                </c:pt>
                <c:pt idx="3">
                  <c:v>79.31</c:v>
                </c:pt>
                <c:pt idx="4">
                  <c:v>79.56</c:v>
                </c:pt>
              </c:numCache>
            </c:numRef>
          </c:val>
          <c:extLst>
            <c:ext xmlns:c16="http://schemas.microsoft.com/office/drawing/2014/chart" uri="{C3380CC4-5D6E-409C-BE32-E72D297353CC}">
              <c16:uniqueId val="{00000000-BF14-4DE0-931E-0B5D429D8B80}"/>
            </c:ext>
          </c:extLst>
        </c:ser>
        <c:dLbls>
          <c:showLegendKey val="0"/>
          <c:showVal val="0"/>
          <c:showCatName val="0"/>
          <c:showSerName val="0"/>
          <c:showPercent val="0"/>
          <c:showBubbleSize val="0"/>
        </c:dLbls>
        <c:gapWidth val="150"/>
        <c:axId val="949592104"/>
        <c:axId val="949593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F14-4DE0-931E-0B5D429D8B80}"/>
            </c:ext>
          </c:extLst>
        </c:ser>
        <c:dLbls>
          <c:showLegendKey val="0"/>
          <c:showVal val="0"/>
          <c:showCatName val="0"/>
          <c:showSerName val="0"/>
          <c:showPercent val="0"/>
          <c:showBubbleSize val="0"/>
        </c:dLbls>
        <c:marker val="1"/>
        <c:smooth val="0"/>
        <c:axId val="949592104"/>
        <c:axId val="949593280"/>
      </c:lineChart>
      <c:dateAx>
        <c:axId val="949592104"/>
        <c:scaling>
          <c:orientation val="minMax"/>
        </c:scaling>
        <c:delete val="1"/>
        <c:axPos val="b"/>
        <c:numFmt formatCode="&quot;H&quot;yy" sourceLinked="1"/>
        <c:majorTickMark val="none"/>
        <c:minorTickMark val="none"/>
        <c:tickLblPos val="none"/>
        <c:crossAx val="949593280"/>
        <c:crosses val="autoZero"/>
        <c:auto val="1"/>
        <c:lblOffset val="100"/>
        <c:baseTimeUnit val="years"/>
      </c:dateAx>
      <c:valAx>
        <c:axId val="94959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592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61A-4BFF-B4EB-1D889689CBC4}"/>
            </c:ext>
          </c:extLst>
        </c:ser>
        <c:dLbls>
          <c:showLegendKey val="0"/>
          <c:showVal val="0"/>
          <c:showCatName val="0"/>
          <c:showSerName val="0"/>
          <c:showPercent val="0"/>
          <c:showBubbleSize val="0"/>
        </c:dLbls>
        <c:gapWidth val="150"/>
        <c:axId val="949212864"/>
        <c:axId val="949212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61A-4BFF-B4EB-1D889689CBC4}"/>
            </c:ext>
          </c:extLst>
        </c:ser>
        <c:dLbls>
          <c:showLegendKey val="0"/>
          <c:showVal val="0"/>
          <c:showCatName val="0"/>
          <c:showSerName val="0"/>
          <c:showPercent val="0"/>
          <c:showBubbleSize val="0"/>
        </c:dLbls>
        <c:marker val="1"/>
        <c:smooth val="0"/>
        <c:axId val="949212864"/>
        <c:axId val="949212472"/>
      </c:lineChart>
      <c:dateAx>
        <c:axId val="949212864"/>
        <c:scaling>
          <c:orientation val="minMax"/>
        </c:scaling>
        <c:delete val="1"/>
        <c:axPos val="b"/>
        <c:numFmt formatCode="&quot;H&quot;yy" sourceLinked="1"/>
        <c:majorTickMark val="none"/>
        <c:minorTickMark val="none"/>
        <c:tickLblPos val="none"/>
        <c:crossAx val="949212472"/>
        <c:crosses val="autoZero"/>
        <c:auto val="1"/>
        <c:lblOffset val="100"/>
        <c:baseTimeUnit val="years"/>
      </c:dateAx>
      <c:valAx>
        <c:axId val="949212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212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AA9-45F8-B93D-70CFF6DD71E5}"/>
            </c:ext>
          </c:extLst>
        </c:ser>
        <c:dLbls>
          <c:showLegendKey val="0"/>
          <c:showVal val="0"/>
          <c:showCatName val="0"/>
          <c:showSerName val="0"/>
          <c:showPercent val="0"/>
          <c:showBubbleSize val="0"/>
        </c:dLbls>
        <c:gapWidth val="150"/>
        <c:axId val="949211296"/>
        <c:axId val="949210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AA9-45F8-B93D-70CFF6DD71E5}"/>
            </c:ext>
          </c:extLst>
        </c:ser>
        <c:dLbls>
          <c:showLegendKey val="0"/>
          <c:showVal val="0"/>
          <c:showCatName val="0"/>
          <c:showSerName val="0"/>
          <c:showPercent val="0"/>
          <c:showBubbleSize val="0"/>
        </c:dLbls>
        <c:marker val="1"/>
        <c:smooth val="0"/>
        <c:axId val="949211296"/>
        <c:axId val="949210904"/>
      </c:lineChart>
      <c:dateAx>
        <c:axId val="949211296"/>
        <c:scaling>
          <c:orientation val="minMax"/>
        </c:scaling>
        <c:delete val="1"/>
        <c:axPos val="b"/>
        <c:numFmt formatCode="&quot;H&quot;yy" sourceLinked="1"/>
        <c:majorTickMark val="none"/>
        <c:minorTickMark val="none"/>
        <c:tickLblPos val="none"/>
        <c:crossAx val="949210904"/>
        <c:crosses val="autoZero"/>
        <c:auto val="1"/>
        <c:lblOffset val="100"/>
        <c:baseTimeUnit val="years"/>
      </c:dateAx>
      <c:valAx>
        <c:axId val="949210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211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7E6-477C-A342-3610DF763507}"/>
            </c:ext>
          </c:extLst>
        </c:ser>
        <c:dLbls>
          <c:showLegendKey val="0"/>
          <c:showVal val="0"/>
          <c:showCatName val="0"/>
          <c:showSerName val="0"/>
          <c:showPercent val="0"/>
          <c:showBubbleSize val="0"/>
        </c:dLbls>
        <c:gapWidth val="150"/>
        <c:axId val="949214040"/>
        <c:axId val="949215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7E6-477C-A342-3610DF763507}"/>
            </c:ext>
          </c:extLst>
        </c:ser>
        <c:dLbls>
          <c:showLegendKey val="0"/>
          <c:showVal val="0"/>
          <c:showCatName val="0"/>
          <c:showSerName val="0"/>
          <c:showPercent val="0"/>
          <c:showBubbleSize val="0"/>
        </c:dLbls>
        <c:marker val="1"/>
        <c:smooth val="0"/>
        <c:axId val="949214040"/>
        <c:axId val="949215608"/>
      </c:lineChart>
      <c:dateAx>
        <c:axId val="949214040"/>
        <c:scaling>
          <c:orientation val="minMax"/>
        </c:scaling>
        <c:delete val="1"/>
        <c:axPos val="b"/>
        <c:numFmt formatCode="&quot;H&quot;yy" sourceLinked="1"/>
        <c:majorTickMark val="none"/>
        <c:minorTickMark val="none"/>
        <c:tickLblPos val="none"/>
        <c:crossAx val="949215608"/>
        <c:crosses val="autoZero"/>
        <c:auto val="1"/>
        <c:lblOffset val="100"/>
        <c:baseTimeUnit val="years"/>
      </c:dateAx>
      <c:valAx>
        <c:axId val="949215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214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F59-4C46-BB51-D9C6A0DA131F}"/>
            </c:ext>
          </c:extLst>
        </c:ser>
        <c:dLbls>
          <c:showLegendKey val="0"/>
          <c:showVal val="0"/>
          <c:showCatName val="0"/>
          <c:showSerName val="0"/>
          <c:showPercent val="0"/>
          <c:showBubbleSize val="0"/>
        </c:dLbls>
        <c:gapWidth val="150"/>
        <c:axId val="949216000"/>
        <c:axId val="949214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59-4C46-BB51-D9C6A0DA131F}"/>
            </c:ext>
          </c:extLst>
        </c:ser>
        <c:dLbls>
          <c:showLegendKey val="0"/>
          <c:showVal val="0"/>
          <c:showCatName val="0"/>
          <c:showSerName val="0"/>
          <c:showPercent val="0"/>
          <c:showBubbleSize val="0"/>
        </c:dLbls>
        <c:marker val="1"/>
        <c:smooth val="0"/>
        <c:axId val="949216000"/>
        <c:axId val="949214432"/>
      </c:lineChart>
      <c:dateAx>
        <c:axId val="949216000"/>
        <c:scaling>
          <c:orientation val="minMax"/>
        </c:scaling>
        <c:delete val="1"/>
        <c:axPos val="b"/>
        <c:numFmt formatCode="&quot;H&quot;yy" sourceLinked="1"/>
        <c:majorTickMark val="none"/>
        <c:minorTickMark val="none"/>
        <c:tickLblPos val="none"/>
        <c:crossAx val="949214432"/>
        <c:crosses val="autoZero"/>
        <c:auto val="1"/>
        <c:lblOffset val="100"/>
        <c:baseTimeUnit val="years"/>
      </c:dateAx>
      <c:valAx>
        <c:axId val="949214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21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2043.28</c:v>
                </c:pt>
                <c:pt idx="1">
                  <c:v>1866.7</c:v>
                </c:pt>
                <c:pt idx="2">
                  <c:v>1767.65</c:v>
                </c:pt>
                <c:pt idx="3">
                  <c:v>1646.9</c:v>
                </c:pt>
                <c:pt idx="4">
                  <c:v>1558.7</c:v>
                </c:pt>
              </c:numCache>
            </c:numRef>
          </c:val>
          <c:extLst>
            <c:ext xmlns:c16="http://schemas.microsoft.com/office/drawing/2014/chart" uri="{C3380CC4-5D6E-409C-BE32-E72D297353CC}">
              <c16:uniqueId val="{00000000-B42F-4D5C-A8CF-6FF158C12572}"/>
            </c:ext>
          </c:extLst>
        </c:ser>
        <c:dLbls>
          <c:showLegendKey val="0"/>
          <c:showVal val="0"/>
          <c:showCatName val="0"/>
          <c:showSerName val="0"/>
          <c:showPercent val="0"/>
          <c:showBubbleSize val="0"/>
        </c:dLbls>
        <c:gapWidth val="150"/>
        <c:axId val="949217568"/>
        <c:axId val="949216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768.62</c:v>
                </c:pt>
                <c:pt idx="1">
                  <c:v>789.44</c:v>
                </c:pt>
                <c:pt idx="2">
                  <c:v>789.08</c:v>
                </c:pt>
                <c:pt idx="3">
                  <c:v>747.84</c:v>
                </c:pt>
                <c:pt idx="4">
                  <c:v>804.98</c:v>
                </c:pt>
              </c:numCache>
            </c:numRef>
          </c:val>
          <c:smooth val="0"/>
          <c:extLst>
            <c:ext xmlns:c16="http://schemas.microsoft.com/office/drawing/2014/chart" uri="{C3380CC4-5D6E-409C-BE32-E72D297353CC}">
              <c16:uniqueId val="{00000001-B42F-4D5C-A8CF-6FF158C12572}"/>
            </c:ext>
          </c:extLst>
        </c:ser>
        <c:dLbls>
          <c:showLegendKey val="0"/>
          <c:showVal val="0"/>
          <c:showCatName val="0"/>
          <c:showSerName val="0"/>
          <c:showPercent val="0"/>
          <c:showBubbleSize val="0"/>
        </c:dLbls>
        <c:marker val="1"/>
        <c:smooth val="0"/>
        <c:axId val="949217568"/>
        <c:axId val="949216392"/>
      </c:lineChart>
      <c:dateAx>
        <c:axId val="949217568"/>
        <c:scaling>
          <c:orientation val="minMax"/>
        </c:scaling>
        <c:delete val="1"/>
        <c:axPos val="b"/>
        <c:numFmt formatCode="&quot;H&quot;yy" sourceLinked="1"/>
        <c:majorTickMark val="none"/>
        <c:minorTickMark val="none"/>
        <c:tickLblPos val="none"/>
        <c:crossAx val="949216392"/>
        <c:crosses val="autoZero"/>
        <c:auto val="1"/>
        <c:lblOffset val="100"/>
        <c:baseTimeUnit val="years"/>
      </c:dateAx>
      <c:valAx>
        <c:axId val="949216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217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56.44</c:v>
                </c:pt>
                <c:pt idx="1">
                  <c:v>59.28</c:v>
                </c:pt>
                <c:pt idx="2">
                  <c:v>68.47</c:v>
                </c:pt>
                <c:pt idx="3">
                  <c:v>69.540000000000006</c:v>
                </c:pt>
                <c:pt idx="4">
                  <c:v>71.87</c:v>
                </c:pt>
              </c:numCache>
            </c:numRef>
          </c:val>
          <c:extLst>
            <c:ext xmlns:c16="http://schemas.microsoft.com/office/drawing/2014/chart" uri="{C3380CC4-5D6E-409C-BE32-E72D297353CC}">
              <c16:uniqueId val="{00000000-91E3-4EB8-8936-BF3BC52FDB8A}"/>
            </c:ext>
          </c:extLst>
        </c:ser>
        <c:dLbls>
          <c:showLegendKey val="0"/>
          <c:showVal val="0"/>
          <c:showCatName val="0"/>
          <c:showSerName val="0"/>
          <c:showPercent val="0"/>
          <c:showBubbleSize val="0"/>
        </c:dLbls>
        <c:gapWidth val="150"/>
        <c:axId val="947132400"/>
        <c:axId val="947130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88.06</c:v>
                </c:pt>
                <c:pt idx="1">
                  <c:v>87.29</c:v>
                </c:pt>
                <c:pt idx="2">
                  <c:v>88.25</c:v>
                </c:pt>
                <c:pt idx="3">
                  <c:v>90.17</c:v>
                </c:pt>
                <c:pt idx="4">
                  <c:v>88.71</c:v>
                </c:pt>
              </c:numCache>
            </c:numRef>
          </c:val>
          <c:smooth val="0"/>
          <c:extLst>
            <c:ext xmlns:c16="http://schemas.microsoft.com/office/drawing/2014/chart" uri="{C3380CC4-5D6E-409C-BE32-E72D297353CC}">
              <c16:uniqueId val="{00000001-91E3-4EB8-8936-BF3BC52FDB8A}"/>
            </c:ext>
          </c:extLst>
        </c:ser>
        <c:dLbls>
          <c:showLegendKey val="0"/>
          <c:showVal val="0"/>
          <c:showCatName val="0"/>
          <c:showSerName val="0"/>
          <c:showPercent val="0"/>
          <c:showBubbleSize val="0"/>
        </c:dLbls>
        <c:marker val="1"/>
        <c:smooth val="0"/>
        <c:axId val="947132400"/>
        <c:axId val="947130832"/>
      </c:lineChart>
      <c:dateAx>
        <c:axId val="947132400"/>
        <c:scaling>
          <c:orientation val="minMax"/>
        </c:scaling>
        <c:delete val="1"/>
        <c:axPos val="b"/>
        <c:numFmt formatCode="&quot;H&quot;yy" sourceLinked="1"/>
        <c:majorTickMark val="none"/>
        <c:minorTickMark val="none"/>
        <c:tickLblPos val="none"/>
        <c:crossAx val="947130832"/>
        <c:crosses val="autoZero"/>
        <c:auto val="1"/>
        <c:lblOffset val="100"/>
        <c:baseTimeUnit val="years"/>
      </c:dateAx>
      <c:valAx>
        <c:axId val="94713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13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313.62</c:v>
                </c:pt>
                <c:pt idx="1">
                  <c:v>296.77</c:v>
                </c:pt>
                <c:pt idx="2">
                  <c:v>250.91</c:v>
                </c:pt>
                <c:pt idx="3">
                  <c:v>252.74</c:v>
                </c:pt>
                <c:pt idx="4">
                  <c:v>245.16</c:v>
                </c:pt>
              </c:numCache>
            </c:numRef>
          </c:val>
          <c:extLst>
            <c:ext xmlns:c16="http://schemas.microsoft.com/office/drawing/2014/chart" uri="{C3380CC4-5D6E-409C-BE32-E72D297353CC}">
              <c16:uniqueId val="{00000000-4227-474D-B270-048E7523D1CC}"/>
            </c:ext>
          </c:extLst>
        </c:ser>
        <c:dLbls>
          <c:showLegendKey val="0"/>
          <c:showVal val="0"/>
          <c:showCatName val="0"/>
          <c:showSerName val="0"/>
          <c:showPercent val="0"/>
          <c:showBubbleSize val="0"/>
        </c:dLbls>
        <c:gapWidth val="150"/>
        <c:axId val="947133576"/>
        <c:axId val="947136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179.32</c:v>
                </c:pt>
                <c:pt idx="1">
                  <c:v>176.67</c:v>
                </c:pt>
                <c:pt idx="2">
                  <c:v>176.37</c:v>
                </c:pt>
                <c:pt idx="3">
                  <c:v>173.17</c:v>
                </c:pt>
                <c:pt idx="4">
                  <c:v>174.8</c:v>
                </c:pt>
              </c:numCache>
            </c:numRef>
          </c:val>
          <c:smooth val="0"/>
          <c:extLst>
            <c:ext xmlns:c16="http://schemas.microsoft.com/office/drawing/2014/chart" uri="{C3380CC4-5D6E-409C-BE32-E72D297353CC}">
              <c16:uniqueId val="{00000001-4227-474D-B270-048E7523D1CC}"/>
            </c:ext>
          </c:extLst>
        </c:ser>
        <c:dLbls>
          <c:showLegendKey val="0"/>
          <c:showVal val="0"/>
          <c:showCatName val="0"/>
          <c:showSerName val="0"/>
          <c:showPercent val="0"/>
          <c:showBubbleSize val="0"/>
        </c:dLbls>
        <c:marker val="1"/>
        <c:smooth val="0"/>
        <c:axId val="947133576"/>
        <c:axId val="947136712"/>
      </c:lineChart>
      <c:dateAx>
        <c:axId val="947133576"/>
        <c:scaling>
          <c:orientation val="minMax"/>
        </c:scaling>
        <c:delete val="1"/>
        <c:axPos val="b"/>
        <c:numFmt formatCode="&quot;H&quot;yy" sourceLinked="1"/>
        <c:majorTickMark val="none"/>
        <c:minorTickMark val="none"/>
        <c:tickLblPos val="none"/>
        <c:crossAx val="947136712"/>
        <c:crosses val="autoZero"/>
        <c:auto val="1"/>
        <c:lblOffset val="100"/>
        <c:baseTimeUnit val="years"/>
      </c:dateAx>
      <c:valAx>
        <c:axId val="947136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133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78.209999999999994</c:v>
                </c:pt>
                <c:pt idx="1">
                  <c:v>78.209999999999994</c:v>
                </c:pt>
                <c:pt idx="2">
                  <c:v>78.53</c:v>
                </c:pt>
                <c:pt idx="3">
                  <c:v>78.53</c:v>
                </c:pt>
                <c:pt idx="4">
                  <c:v>78.31</c:v>
                </c:pt>
              </c:numCache>
            </c:numRef>
          </c:val>
          <c:extLst>
            <c:ext xmlns:c16="http://schemas.microsoft.com/office/drawing/2014/chart" uri="{C3380CC4-5D6E-409C-BE32-E72D297353CC}">
              <c16:uniqueId val="{00000000-0F01-4618-9BAA-1ACC3734BF12}"/>
            </c:ext>
          </c:extLst>
        </c:ser>
        <c:dLbls>
          <c:showLegendKey val="0"/>
          <c:showVal val="0"/>
          <c:showCatName val="0"/>
          <c:showSerName val="0"/>
          <c:showPercent val="0"/>
          <c:showBubbleSize val="0"/>
        </c:dLbls>
        <c:gapWidth val="150"/>
        <c:axId val="947136320"/>
        <c:axId val="947133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58</c:v>
                </c:pt>
                <c:pt idx="1">
                  <c:v>57.42</c:v>
                </c:pt>
                <c:pt idx="2">
                  <c:v>56.72</c:v>
                </c:pt>
                <c:pt idx="3">
                  <c:v>56.43</c:v>
                </c:pt>
                <c:pt idx="4">
                  <c:v>55.82</c:v>
                </c:pt>
              </c:numCache>
            </c:numRef>
          </c:val>
          <c:smooth val="0"/>
          <c:extLst>
            <c:ext xmlns:c16="http://schemas.microsoft.com/office/drawing/2014/chart" uri="{C3380CC4-5D6E-409C-BE32-E72D297353CC}">
              <c16:uniqueId val="{00000001-0F01-4618-9BAA-1ACC3734BF12}"/>
            </c:ext>
          </c:extLst>
        </c:ser>
        <c:dLbls>
          <c:showLegendKey val="0"/>
          <c:showVal val="0"/>
          <c:showCatName val="0"/>
          <c:showSerName val="0"/>
          <c:showPercent val="0"/>
          <c:showBubbleSize val="0"/>
        </c:dLbls>
        <c:marker val="1"/>
        <c:smooth val="0"/>
        <c:axId val="947136320"/>
        <c:axId val="947133184"/>
      </c:lineChart>
      <c:dateAx>
        <c:axId val="947136320"/>
        <c:scaling>
          <c:orientation val="minMax"/>
        </c:scaling>
        <c:delete val="1"/>
        <c:axPos val="b"/>
        <c:numFmt formatCode="&quot;H&quot;yy" sourceLinked="1"/>
        <c:majorTickMark val="none"/>
        <c:minorTickMark val="none"/>
        <c:tickLblPos val="none"/>
        <c:crossAx val="947133184"/>
        <c:crosses val="autoZero"/>
        <c:auto val="1"/>
        <c:lblOffset val="100"/>
        <c:baseTimeUnit val="years"/>
      </c:dateAx>
      <c:valAx>
        <c:axId val="947133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13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98.85</c:v>
                </c:pt>
                <c:pt idx="1">
                  <c:v>99.06</c:v>
                </c:pt>
                <c:pt idx="2">
                  <c:v>99.08</c:v>
                </c:pt>
                <c:pt idx="3">
                  <c:v>99.13</c:v>
                </c:pt>
                <c:pt idx="4">
                  <c:v>99.16</c:v>
                </c:pt>
              </c:numCache>
            </c:numRef>
          </c:val>
          <c:extLst>
            <c:ext xmlns:c16="http://schemas.microsoft.com/office/drawing/2014/chart" uri="{C3380CC4-5D6E-409C-BE32-E72D297353CC}">
              <c16:uniqueId val="{00000000-86A6-4E0B-80D4-20B84CAA9688}"/>
            </c:ext>
          </c:extLst>
        </c:ser>
        <c:dLbls>
          <c:showLegendKey val="0"/>
          <c:showVal val="0"/>
          <c:showCatName val="0"/>
          <c:showSerName val="0"/>
          <c:showPercent val="0"/>
          <c:showBubbleSize val="0"/>
        </c:dLbls>
        <c:gapWidth val="150"/>
        <c:axId val="947135144"/>
        <c:axId val="947134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89.79</c:v>
                </c:pt>
                <c:pt idx="1">
                  <c:v>90.42</c:v>
                </c:pt>
                <c:pt idx="2">
                  <c:v>90.72</c:v>
                </c:pt>
                <c:pt idx="3">
                  <c:v>91.07</c:v>
                </c:pt>
                <c:pt idx="4">
                  <c:v>90.67</c:v>
                </c:pt>
              </c:numCache>
            </c:numRef>
          </c:val>
          <c:smooth val="0"/>
          <c:extLst>
            <c:ext xmlns:c16="http://schemas.microsoft.com/office/drawing/2014/chart" uri="{C3380CC4-5D6E-409C-BE32-E72D297353CC}">
              <c16:uniqueId val="{00000001-86A6-4E0B-80D4-20B84CAA9688}"/>
            </c:ext>
          </c:extLst>
        </c:ser>
        <c:dLbls>
          <c:showLegendKey val="0"/>
          <c:showVal val="0"/>
          <c:showCatName val="0"/>
          <c:showSerName val="0"/>
          <c:showPercent val="0"/>
          <c:showBubbleSize val="0"/>
        </c:dLbls>
        <c:marker val="1"/>
        <c:smooth val="0"/>
        <c:axId val="947135144"/>
        <c:axId val="947134360"/>
      </c:lineChart>
      <c:dateAx>
        <c:axId val="947135144"/>
        <c:scaling>
          <c:orientation val="minMax"/>
        </c:scaling>
        <c:delete val="1"/>
        <c:axPos val="b"/>
        <c:numFmt formatCode="&quot;H&quot;yy" sourceLinked="1"/>
        <c:majorTickMark val="none"/>
        <c:minorTickMark val="none"/>
        <c:tickLblPos val="none"/>
        <c:crossAx val="947134360"/>
        <c:crosses val="autoZero"/>
        <c:auto val="1"/>
        <c:lblOffset val="100"/>
        <c:baseTimeUnit val="years"/>
      </c:dateAx>
      <c:valAx>
        <c:axId val="947134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135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【652.82】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【138.29】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election activeCell="CD53" sqref="CD5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北海道　幕別町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Cc1</v>
      </c>
      <c r="X8" s="65"/>
      <c r="Y8" s="65"/>
      <c r="Z8" s="65"/>
      <c r="AA8" s="65"/>
      <c r="AB8" s="65"/>
      <c r="AC8" s="65"/>
      <c r="AD8" s="66" t="str">
        <f>データ!$M$6</f>
        <v>非設置</v>
      </c>
      <c r="AE8" s="66"/>
      <c r="AF8" s="66"/>
      <c r="AG8" s="66"/>
      <c r="AH8" s="66"/>
      <c r="AI8" s="66"/>
      <c r="AJ8" s="66"/>
      <c r="AK8" s="3"/>
      <c r="AL8" s="45">
        <f>データ!S6</f>
        <v>25897</v>
      </c>
      <c r="AM8" s="45"/>
      <c r="AN8" s="45"/>
      <c r="AO8" s="45"/>
      <c r="AP8" s="45"/>
      <c r="AQ8" s="45"/>
      <c r="AR8" s="45"/>
      <c r="AS8" s="45"/>
      <c r="AT8" s="46">
        <f>データ!T6</f>
        <v>477.64</v>
      </c>
      <c r="AU8" s="46"/>
      <c r="AV8" s="46"/>
      <c r="AW8" s="46"/>
      <c r="AX8" s="46"/>
      <c r="AY8" s="46"/>
      <c r="AZ8" s="46"/>
      <c r="BA8" s="46"/>
      <c r="BB8" s="46">
        <f>データ!U6</f>
        <v>54.22</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75" customHeight="1" x14ac:dyDescent="0.15">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83.3</v>
      </c>
      <c r="Q10" s="46"/>
      <c r="R10" s="46"/>
      <c r="S10" s="46"/>
      <c r="T10" s="46"/>
      <c r="U10" s="46"/>
      <c r="V10" s="46"/>
      <c r="W10" s="46">
        <f>データ!Q6</f>
        <v>80.27</v>
      </c>
      <c r="X10" s="46"/>
      <c r="Y10" s="46"/>
      <c r="Z10" s="46"/>
      <c r="AA10" s="46"/>
      <c r="AB10" s="46"/>
      <c r="AC10" s="46"/>
      <c r="AD10" s="45">
        <f>データ!R6</f>
        <v>3220</v>
      </c>
      <c r="AE10" s="45"/>
      <c r="AF10" s="45"/>
      <c r="AG10" s="45"/>
      <c r="AH10" s="45"/>
      <c r="AI10" s="45"/>
      <c r="AJ10" s="45"/>
      <c r="AK10" s="2"/>
      <c r="AL10" s="45">
        <f>データ!V6</f>
        <v>21473</v>
      </c>
      <c r="AM10" s="45"/>
      <c r="AN10" s="45"/>
      <c r="AO10" s="45"/>
      <c r="AP10" s="45"/>
      <c r="AQ10" s="45"/>
      <c r="AR10" s="45"/>
      <c r="AS10" s="45"/>
      <c r="AT10" s="46">
        <f>データ!W6</f>
        <v>6.64</v>
      </c>
      <c r="AU10" s="46"/>
      <c r="AV10" s="46"/>
      <c r="AW10" s="46"/>
      <c r="AX10" s="46"/>
      <c r="AY10" s="46"/>
      <c r="AZ10" s="46"/>
      <c r="BA10" s="46"/>
      <c r="BB10" s="46">
        <f>データ!X6</f>
        <v>3233.89</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118</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120</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119</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【652.82】</v>
      </c>
      <c r="I86" s="12" t="str">
        <f>データ!CA6</f>
        <v>【97.61】</v>
      </c>
      <c r="J86" s="12" t="str">
        <f>データ!CL6</f>
        <v>【138.29】</v>
      </c>
      <c r="K86" s="12" t="str">
        <f>データ!CW6</f>
        <v>【59.10】</v>
      </c>
      <c r="L86" s="12" t="str">
        <f>データ!DH6</f>
        <v>【95.82】</v>
      </c>
      <c r="M86" s="12" t="s">
        <v>44</v>
      </c>
      <c r="N86" s="12" t="s">
        <v>45</v>
      </c>
      <c r="O86" s="12" t="str">
        <f>データ!EO6</f>
        <v>【0.23】</v>
      </c>
    </row>
  </sheetData>
  <sheetProtection algorithmName="SHA-512" hashValue="RCVxevZ1Mfg3bBIKiL/7JD8sf4raqlCfjXWF2l7drqRGZyITwZW1qzQkWn5Kzd0XM7FY+b/N/3156L+oE9wyfw==" saltValue="31b/6my2D6BBG9JKT5XA2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46</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47</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48</v>
      </c>
      <c r="B3" s="15" t="s">
        <v>49</v>
      </c>
      <c r="C3" s="15" t="s">
        <v>50</v>
      </c>
      <c r="D3" s="15" t="s">
        <v>51</v>
      </c>
      <c r="E3" s="15" t="s">
        <v>52</v>
      </c>
      <c r="F3" s="15" t="s">
        <v>53</v>
      </c>
      <c r="G3" s="15" t="s">
        <v>54</v>
      </c>
      <c r="H3" s="73" t="s">
        <v>55</v>
      </c>
      <c r="I3" s="74"/>
      <c r="J3" s="74"/>
      <c r="K3" s="74"/>
      <c r="L3" s="74"/>
      <c r="M3" s="74"/>
      <c r="N3" s="74"/>
      <c r="O3" s="74"/>
      <c r="P3" s="74"/>
      <c r="Q3" s="74"/>
      <c r="R3" s="74"/>
      <c r="S3" s="74"/>
      <c r="T3" s="74"/>
      <c r="U3" s="74"/>
      <c r="V3" s="74"/>
      <c r="W3" s="74"/>
      <c r="X3" s="75"/>
      <c r="Y3" s="79" t="s">
        <v>56</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57</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58</v>
      </c>
      <c r="B4" s="16"/>
      <c r="C4" s="16"/>
      <c r="D4" s="16"/>
      <c r="E4" s="16"/>
      <c r="F4" s="16"/>
      <c r="G4" s="16"/>
      <c r="H4" s="76"/>
      <c r="I4" s="77"/>
      <c r="J4" s="77"/>
      <c r="K4" s="77"/>
      <c r="L4" s="77"/>
      <c r="M4" s="77"/>
      <c r="N4" s="77"/>
      <c r="O4" s="77"/>
      <c r="P4" s="77"/>
      <c r="Q4" s="77"/>
      <c r="R4" s="77"/>
      <c r="S4" s="77"/>
      <c r="T4" s="77"/>
      <c r="U4" s="77"/>
      <c r="V4" s="77"/>
      <c r="W4" s="77"/>
      <c r="X4" s="78"/>
      <c r="Y4" s="72" t="s">
        <v>59</v>
      </c>
      <c r="Z4" s="72"/>
      <c r="AA4" s="72"/>
      <c r="AB4" s="72"/>
      <c r="AC4" s="72"/>
      <c r="AD4" s="72"/>
      <c r="AE4" s="72"/>
      <c r="AF4" s="72"/>
      <c r="AG4" s="72"/>
      <c r="AH4" s="72"/>
      <c r="AI4" s="72"/>
      <c r="AJ4" s="72" t="s">
        <v>60</v>
      </c>
      <c r="AK4" s="72"/>
      <c r="AL4" s="72"/>
      <c r="AM4" s="72"/>
      <c r="AN4" s="72"/>
      <c r="AO4" s="72"/>
      <c r="AP4" s="72"/>
      <c r="AQ4" s="72"/>
      <c r="AR4" s="72"/>
      <c r="AS4" s="72"/>
      <c r="AT4" s="72"/>
      <c r="AU4" s="72" t="s">
        <v>61</v>
      </c>
      <c r="AV4" s="72"/>
      <c r="AW4" s="72"/>
      <c r="AX4" s="72"/>
      <c r="AY4" s="72"/>
      <c r="AZ4" s="72"/>
      <c r="BA4" s="72"/>
      <c r="BB4" s="72"/>
      <c r="BC4" s="72"/>
      <c r="BD4" s="72"/>
      <c r="BE4" s="72"/>
      <c r="BF4" s="72" t="s">
        <v>62</v>
      </c>
      <c r="BG4" s="72"/>
      <c r="BH4" s="72"/>
      <c r="BI4" s="72"/>
      <c r="BJ4" s="72"/>
      <c r="BK4" s="72"/>
      <c r="BL4" s="72"/>
      <c r="BM4" s="72"/>
      <c r="BN4" s="72"/>
      <c r="BO4" s="72"/>
      <c r="BP4" s="72"/>
      <c r="BQ4" s="72" t="s">
        <v>63</v>
      </c>
      <c r="BR4" s="72"/>
      <c r="BS4" s="72"/>
      <c r="BT4" s="72"/>
      <c r="BU4" s="72"/>
      <c r="BV4" s="72"/>
      <c r="BW4" s="72"/>
      <c r="BX4" s="72"/>
      <c r="BY4" s="72"/>
      <c r="BZ4" s="72"/>
      <c r="CA4" s="72"/>
      <c r="CB4" s="72" t="s">
        <v>64</v>
      </c>
      <c r="CC4" s="72"/>
      <c r="CD4" s="72"/>
      <c r="CE4" s="72"/>
      <c r="CF4" s="72"/>
      <c r="CG4" s="72"/>
      <c r="CH4" s="72"/>
      <c r="CI4" s="72"/>
      <c r="CJ4" s="72"/>
      <c r="CK4" s="72"/>
      <c r="CL4" s="72"/>
      <c r="CM4" s="72" t="s">
        <v>65</v>
      </c>
      <c r="CN4" s="72"/>
      <c r="CO4" s="72"/>
      <c r="CP4" s="72"/>
      <c r="CQ4" s="72"/>
      <c r="CR4" s="72"/>
      <c r="CS4" s="72"/>
      <c r="CT4" s="72"/>
      <c r="CU4" s="72"/>
      <c r="CV4" s="72"/>
      <c r="CW4" s="72"/>
      <c r="CX4" s="72" t="s">
        <v>66</v>
      </c>
      <c r="CY4" s="72"/>
      <c r="CZ4" s="72"/>
      <c r="DA4" s="72"/>
      <c r="DB4" s="72"/>
      <c r="DC4" s="72"/>
      <c r="DD4" s="72"/>
      <c r="DE4" s="72"/>
      <c r="DF4" s="72"/>
      <c r="DG4" s="72"/>
      <c r="DH4" s="72"/>
      <c r="DI4" s="72" t="s">
        <v>67</v>
      </c>
      <c r="DJ4" s="72"/>
      <c r="DK4" s="72"/>
      <c r="DL4" s="72"/>
      <c r="DM4" s="72"/>
      <c r="DN4" s="72"/>
      <c r="DO4" s="72"/>
      <c r="DP4" s="72"/>
      <c r="DQ4" s="72"/>
      <c r="DR4" s="72"/>
      <c r="DS4" s="72"/>
      <c r="DT4" s="72" t="s">
        <v>68</v>
      </c>
      <c r="DU4" s="72"/>
      <c r="DV4" s="72"/>
      <c r="DW4" s="72"/>
      <c r="DX4" s="72"/>
      <c r="DY4" s="72"/>
      <c r="DZ4" s="72"/>
      <c r="EA4" s="72"/>
      <c r="EB4" s="72"/>
      <c r="EC4" s="72"/>
      <c r="ED4" s="72"/>
      <c r="EE4" s="72" t="s">
        <v>69</v>
      </c>
      <c r="EF4" s="72"/>
      <c r="EG4" s="72"/>
      <c r="EH4" s="72"/>
      <c r="EI4" s="72"/>
      <c r="EJ4" s="72"/>
      <c r="EK4" s="72"/>
      <c r="EL4" s="72"/>
      <c r="EM4" s="72"/>
      <c r="EN4" s="72"/>
      <c r="EO4" s="72"/>
    </row>
    <row r="5" spans="1:145" x14ac:dyDescent="0.15">
      <c r="A5" s="14" t="s">
        <v>70</v>
      </c>
      <c r="B5" s="17"/>
      <c r="C5" s="17"/>
      <c r="D5" s="17"/>
      <c r="E5" s="17"/>
      <c r="F5" s="17"/>
      <c r="G5" s="17"/>
      <c r="H5" s="18" t="s">
        <v>71</v>
      </c>
      <c r="I5" s="18" t="s">
        <v>72</v>
      </c>
      <c r="J5" s="18" t="s">
        <v>73</v>
      </c>
      <c r="K5" s="18" t="s">
        <v>74</v>
      </c>
      <c r="L5" s="18" t="s">
        <v>75</v>
      </c>
      <c r="M5" s="18" t="s">
        <v>5</v>
      </c>
      <c r="N5" s="18" t="s">
        <v>76</v>
      </c>
      <c r="O5" s="18" t="s">
        <v>77</v>
      </c>
      <c r="P5" s="18" t="s">
        <v>78</v>
      </c>
      <c r="Q5" s="18" t="s">
        <v>79</v>
      </c>
      <c r="R5" s="18" t="s">
        <v>80</v>
      </c>
      <c r="S5" s="18" t="s">
        <v>81</v>
      </c>
      <c r="T5" s="18" t="s">
        <v>82</v>
      </c>
      <c r="U5" s="18" t="s">
        <v>83</v>
      </c>
      <c r="V5" s="18" t="s">
        <v>84</v>
      </c>
      <c r="W5" s="18" t="s">
        <v>85</v>
      </c>
      <c r="X5" s="18" t="s">
        <v>86</v>
      </c>
      <c r="Y5" s="18" t="s">
        <v>87</v>
      </c>
      <c r="Z5" s="18" t="s">
        <v>88</v>
      </c>
      <c r="AA5" s="18" t="s">
        <v>89</v>
      </c>
      <c r="AB5" s="18" t="s">
        <v>90</v>
      </c>
      <c r="AC5" s="18" t="s">
        <v>91</v>
      </c>
      <c r="AD5" s="18" t="s">
        <v>92</v>
      </c>
      <c r="AE5" s="18" t="s">
        <v>93</v>
      </c>
      <c r="AF5" s="18" t="s">
        <v>94</v>
      </c>
      <c r="AG5" s="18" t="s">
        <v>95</v>
      </c>
      <c r="AH5" s="18" t="s">
        <v>96</v>
      </c>
      <c r="AI5" s="18" t="s">
        <v>31</v>
      </c>
      <c r="AJ5" s="18" t="s">
        <v>87</v>
      </c>
      <c r="AK5" s="18" t="s">
        <v>88</v>
      </c>
      <c r="AL5" s="18" t="s">
        <v>89</v>
      </c>
      <c r="AM5" s="18" t="s">
        <v>90</v>
      </c>
      <c r="AN5" s="18" t="s">
        <v>91</v>
      </c>
      <c r="AO5" s="18" t="s">
        <v>92</v>
      </c>
      <c r="AP5" s="18" t="s">
        <v>93</v>
      </c>
      <c r="AQ5" s="18" t="s">
        <v>94</v>
      </c>
      <c r="AR5" s="18" t="s">
        <v>95</v>
      </c>
      <c r="AS5" s="18" t="s">
        <v>96</v>
      </c>
      <c r="AT5" s="18" t="s">
        <v>97</v>
      </c>
      <c r="AU5" s="18" t="s">
        <v>87</v>
      </c>
      <c r="AV5" s="18" t="s">
        <v>88</v>
      </c>
      <c r="AW5" s="18" t="s">
        <v>89</v>
      </c>
      <c r="AX5" s="18" t="s">
        <v>90</v>
      </c>
      <c r="AY5" s="18" t="s">
        <v>91</v>
      </c>
      <c r="AZ5" s="18" t="s">
        <v>92</v>
      </c>
      <c r="BA5" s="18" t="s">
        <v>93</v>
      </c>
      <c r="BB5" s="18" t="s">
        <v>94</v>
      </c>
      <c r="BC5" s="18" t="s">
        <v>95</v>
      </c>
      <c r="BD5" s="18" t="s">
        <v>96</v>
      </c>
      <c r="BE5" s="18" t="s">
        <v>97</v>
      </c>
      <c r="BF5" s="18" t="s">
        <v>87</v>
      </c>
      <c r="BG5" s="18" t="s">
        <v>88</v>
      </c>
      <c r="BH5" s="18" t="s">
        <v>89</v>
      </c>
      <c r="BI5" s="18" t="s">
        <v>90</v>
      </c>
      <c r="BJ5" s="18" t="s">
        <v>91</v>
      </c>
      <c r="BK5" s="18" t="s">
        <v>92</v>
      </c>
      <c r="BL5" s="18" t="s">
        <v>93</v>
      </c>
      <c r="BM5" s="18" t="s">
        <v>94</v>
      </c>
      <c r="BN5" s="18" t="s">
        <v>95</v>
      </c>
      <c r="BO5" s="18" t="s">
        <v>96</v>
      </c>
      <c r="BP5" s="18" t="s">
        <v>97</v>
      </c>
      <c r="BQ5" s="18" t="s">
        <v>87</v>
      </c>
      <c r="BR5" s="18" t="s">
        <v>88</v>
      </c>
      <c r="BS5" s="18" t="s">
        <v>89</v>
      </c>
      <c r="BT5" s="18" t="s">
        <v>90</v>
      </c>
      <c r="BU5" s="18" t="s">
        <v>91</v>
      </c>
      <c r="BV5" s="18" t="s">
        <v>92</v>
      </c>
      <c r="BW5" s="18" t="s">
        <v>93</v>
      </c>
      <c r="BX5" s="18" t="s">
        <v>94</v>
      </c>
      <c r="BY5" s="18" t="s">
        <v>95</v>
      </c>
      <c r="BZ5" s="18" t="s">
        <v>96</v>
      </c>
      <c r="CA5" s="18" t="s">
        <v>97</v>
      </c>
      <c r="CB5" s="18" t="s">
        <v>87</v>
      </c>
      <c r="CC5" s="18" t="s">
        <v>88</v>
      </c>
      <c r="CD5" s="18" t="s">
        <v>89</v>
      </c>
      <c r="CE5" s="18" t="s">
        <v>90</v>
      </c>
      <c r="CF5" s="18" t="s">
        <v>91</v>
      </c>
      <c r="CG5" s="18" t="s">
        <v>92</v>
      </c>
      <c r="CH5" s="18" t="s">
        <v>93</v>
      </c>
      <c r="CI5" s="18" t="s">
        <v>94</v>
      </c>
      <c r="CJ5" s="18" t="s">
        <v>95</v>
      </c>
      <c r="CK5" s="18" t="s">
        <v>96</v>
      </c>
      <c r="CL5" s="18" t="s">
        <v>97</v>
      </c>
      <c r="CM5" s="18" t="s">
        <v>87</v>
      </c>
      <c r="CN5" s="18" t="s">
        <v>88</v>
      </c>
      <c r="CO5" s="18" t="s">
        <v>89</v>
      </c>
      <c r="CP5" s="18" t="s">
        <v>90</v>
      </c>
      <c r="CQ5" s="18" t="s">
        <v>91</v>
      </c>
      <c r="CR5" s="18" t="s">
        <v>92</v>
      </c>
      <c r="CS5" s="18" t="s">
        <v>93</v>
      </c>
      <c r="CT5" s="18" t="s">
        <v>94</v>
      </c>
      <c r="CU5" s="18" t="s">
        <v>95</v>
      </c>
      <c r="CV5" s="18" t="s">
        <v>96</v>
      </c>
      <c r="CW5" s="18" t="s">
        <v>97</v>
      </c>
      <c r="CX5" s="18" t="s">
        <v>87</v>
      </c>
      <c r="CY5" s="18" t="s">
        <v>88</v>
      </c>
      <c r="CZ5" s="18" t="s">
        <v>89</v>
      </c>
      <c r="DA5" s="18" t="s">
        <v>90</v>
      </c>
      <c r="DB5" s="18" t="s">
        <v>91</v>
      </c>
      <c r="DC5" s="18" t="s">
        <v>92</v>
      </c>
      <c r="DD5" s="18" t="s">
        <v>93</v>
      </c>
      <c r="DE5" s="18" t="s">
        <v>94</v>
      </c>
      <c r="DF5" s="18" t="s">
        <v>95</v>
      </c>
      <c r="DG5" s="18" t="s">
        <v>96</v>
      </c>
      <c r="DH5" s="18" t="s">
        <v>97</v>
      </c>
      <c r="DI5" s="18" t="s">
        <v>87</v>
      </c>
      <c r="DJ5" s="18" t="s">
        <v>88</v>
      </c>
      <c r="DK5" s="18" t="s">
        <v>89</v>
      </c>
      <c r="DL5" s="18" t="s">
        <v>90</v>
      </c>
      <c r="DM5" s="18" t="s">
        <v>91</v>
      </c>
      <c r="DN5" s="18" t="s">
        <v>92</v>
      </c>
      <c r="DO5" s="18" t="s">
        <v>93</v>
      </c>
      <c r="DP5" s="18" t="s">
        <v>94</v>
      </c>
      <c r="DQ5" s="18" t="s">
        <v>95</v>
      </c>
      <c r="DR5" s="18" t="s">
        <v>96</v>
      </c>
      <c r="DS5" s="18" t="s">
        <v>97</v>
      </c>
      <c r="DT5" s="18" t="s">
        <v>87</v>
      </c>
      <c r="DU5" s="18" t="s">
        <v>88</v>
      </c>
      <c r="DV5" s="18" t="s">
        <v>89</v>
      </c>
      <c r="DW5" s="18" t="s">
        <v>90</v>
      </c>
      <c r="DX5" s="18" t="s">
        <v>91</v>
      </c>
      <c r="DY5" s="18" t="s">
        <v>92</v>
      </c>
      <c r="DZ5" s="18" t="s">
        <v>93</v>
      </c>
      <c r="EA5" s="18" t="s">
        <v>94</v>
      </c>
      <c r="EB5" s="18" t="s">
        <v>95</v>
      </c>
      <c r="EC5" s="18" t="s">
        <v>96</v>
      </c>
      <c r="ED5" s="18" t="s">
        <v>97</v>
      </c>
      <c r="EE5" s="18" t="s">
        <v>87</v>
      </c>
      <c r="EF5" s="18" t="s">
        <v>88</v>
      </c>
      <c r="EG5" s="18" t="s">
        <v>89</v>
      </c>
      <c r="EH5" s="18" t="s">
        <v>90</v>
      </c>
      <c r="EI5" s="18" t="s">
        <v>91</v>
      </c>
      <c r="EJ5" s="18" t="s">
        <v>92</v>
      </c>
      <c r="EK5" s="18" t="s">
        <v>93</v>
      </c>
      <c r="EL5" s="18" t="s">
        <v>94</v>
      </c>
      <c r="EM5" s="18" t="s">
        <v>95</v>
      </c>
      <c r="EN5" s="18" t="s">
        <v>96</v>
      </c>
      <c r="EO5" s="18" t="s">
        <v>97</v>
      </c>
    </row>
    <row r="6" spans="1:145" s="22" customFormat="1" x14ac:dyDescent="0.15">
      <c r="A6" s="14" t="s">
        <v>98</v>
      </c>
      <c r="B6" s="19">
        <f>B7</f>
        <v>2022</v>
      </c>
      <c r="C6" s="19">
        <f t="shared" ref="C6:X6" si="3">C7</f>
        <v>16438</v>
      </c>
      <c r="D6" s="19">
        <f t="shared" si="3"/>
        <v>47</v>
      </c>
      <c r="E6" s="19">
        <f t="shared" si="3"/>
        <v>17</v>
      </c>
      <c r="F6" s="19">
        <f t="shared" si="3"/>
        <v>1</v>
      </c>
      <c r="G6" s="19">
        <f t="shared" si="3"/>
        <v>0</v>
      </c>
      <c r="H6" s="19" t="str">
        <f t="shared" si="3"/>
        <v>北海道　幕別町</v>
      </c>
      <c r="I6" s="19" t="str">
        <f t="shared" si="3"/>
        <v>法非適用</v>
      </c>
      <c r="J6" s="19" t="str">
        <f t="shared" si="3"/>
        <v>下水道事業</v>
      </c>
      <c r="K6" s="19" t="str">
        <f t="shared" si="3"/>
        <v>公共下水道</v>
      </c>
      <c r="L6" s="19" t="str">
        <f t="shared" si="3"/>
        <v>Cc1</v>
      </c>
      <c r="M6" s="19" t="str">
        <f t="shared" si="3"/>
        <v>非設置</v>
      </c>
      <c r="N6" s="20" t="str">
        <f t="shared" si="3"/>
        <v>-</v>
      </c>
      <c r="O6" s="20" t="str">
        <f t="shared" si="3"/>
        <v>該当数値なし</v>
      </c>
      <c r="P6" s="20">
        <f t="shared" si="3"/>
        <v>83.3</v>
      </c>
      <c r="Q6" s="20">
        <f t="shared" si="3"/>
        <v>80.27</v>
      </c>
      <c r="R6" s="20">
        <f t="shared" si="3"/>
        <v>3220</v>
      </c>
      <c r="S6" s="20">
        <f t="shared" si="3"/>
        <v>25897</v>
      </c>
      <c r="T6" s="20">
        <f t="shared" si="3"/>
        <v>477.64</v>
      </c>
      <c r="U6" s="20">
        <f t="shared" si="3"/>
        <v>54.22</v>
      </c>
      <c r="V6" s="20">
        <f t="shared" si="3"/>
        <v>21473</v>
      </c>
      <c r="W6" s="20">
        <f t="shared" si="3"/>
        <v>6.64</v>
      </c>
      <c r="X6" s="20">
        <f t="shared" si="3"/>
        <v>3233.89</v>
      </c>
      <c r="Y6" s="21">
        <f>IF(Y7="",NA(),Y7)</f>
        <v>72.02</v>
      </c>
      <c r="Z6" s="21">
        <f t="shared" ref="Z6:AH6" si="4">IF(Z7="",NA(),Z7)</f>
        <v>76.760000000000005</v>
      </c>
      <c r="AA6" s="21">
        <f t="shared" si="4"/>
        <v>77.59</v>
      </c>
      <c r="AB6" s="21">
        <f t="shared" si="4"/>
        <v>79.31</v>
      </c>
      <c r="AC6" s="21">
        <f t="shared" si="4"/>
        <v>79.56</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2043.28</v>
      </c>
      <c r="BG6" s="21">
        <f t="shared" ref="BG6:BO6" si="7">IF(BG7="",NA(),BG7)</f>
        <v>1866.7</v>
      </c>
      <c r="BH6" s="21">
        <f t="shared" si="7"/>
        <v>1767.65</v>
      </c>
      <c r="BI6" s="21">
        <f t="shared" si="7"/>
        <v>1646.9</v>
      </c>
      <c r="BJ6" s="21">
        <f t="shared" si="7"/>
        <v>1558.7</v>
      </c>
      <c r="BK6" s="21">
        <f t="shared" si="7"/>
        <v>768.62</v>
      </c>
      <c r="BL6" s="21">
        <f t="shared" si="7"/>
        <v>789.44</v>
      </c>
      <c r="BM6" s="21">
        <f t="shared" si="7"/>
        <v>789.08</v>
      </c>
      <c r="BN6" s="21">
        <f t="shared" si="7"/>
        <v>747.84</v>
      </c>
      <c r="BO6" s="21">
        <f t="shared" si="7"/>
        <v>804.98</v>
      </c>
      <c r="BP6" s="20" t="str">
        <f>IF(BP7="","",IF(BP7="-","【-】","【"&amp;SUBSTITUTE(TEXT(BP7,"#,##0.00"),"-","△")&amp;"】"))</f>
        <v>【652.82】</v>
      </c>
      <c r="BQ6" s="21">
        <f>IF(BQ7="",NA(),BQ7)</f>
        <v>56.44</v>
      </c>
      <c r="BR6" s="21">
        <f t="shared" ref="BR6:BZ6" si="8">IF(BR7="",NA(),BR7)</f>
        <v>59.28</v>
      </c>
      <c r="BS6" s="21">
        <f t="shared" si="8"/>
        <v>68.47</v>
      </c>
      <c r="BT6" s="21">
        <f t="shared" si="8"/>
        <v>69.540000000000006</v>
      </c>
      <c r="BU6" s="21">
        <f t="shared" si="8"/>
        <v>71.87</v>
      </c>
      <c r="BV6" s="21">
        <f t="shared" si="8"/>
        <v>88.06</v>
      </c>
      <c r="BW6" s="21">
        <f t="shared" si="8"/>
        <v>87.29</v>
      </c>
      <c r="BX6" s="21">
        <f t="shared" si="8"/>
        <v>88.25</v>
      </c>
      <c r="BY6" s="21">
        <f t="shared" si="8"/>
        <v>90.17</v>
      </c>
      <c r="BZ6" s="21">
        <f t="shared" si="8"/>
        <v>88.71</v>
      </c>
      <c r="CA6" s="20" t="str">
        <f>IF(CA7="","",IF(CA7="-","【-】","【"&amp;SUBSTITUTE(TEXT(CA7,"#,##0.00"),"-","△")&amp;"】"))</f>
        <v>【97.61】</v>
      </c>
      <c r="CB6" s="21">
        <f>IF(CB7="",NA(),CB7)</f>
        <v>313.62</v>
      </c>
      <c r="CC6" s="21">
        <f t="shared" ref="CC6:CK6" si="9">IF(CC7="",NA(),CC7)</f>
        <v>296.77</v>
      </c>
      <c r="CD6" s="21">
        <f t="shared" si="9"/>
        <v>250.91</v>
      </c>
      <c r="CE6" s="21">
        <f t="shared" si="9"/>
        <v>252.74</v>
      </c>
      <c r="CF6" s="21">
        <f t="shared" si="9"/>
        <v>245.16</v>
      </c>
      <c r="CG6" s="21">
        <f t="shared" si="9"/>
        <v>179.32</v>
      </c>
      <c r="CH6" s="21">
        <f t="shared" si="9"/>
        <v>176.67</v>
      </c>
      <c r="CI6" s="21">
        <f t="shared" si="9"/>
        <v>176.37</v>
      </c>
      <c r="CJ6" s="21">
        <f t="shared" si="9"/>
        <v>173.17</v>
      </c>
      <c r="CK6" s="21">
        <f t="shared" si="9"/>
        <v>174.8</v>
      </c>
      <c r="CL6" s="20" t="str">
        <f>IF(CL7="","",IF(CL7="-","【-】","【"&amp;SUBSTITUTE(TEXT(CL7,"#,##0.00"),"-","△")&amp;"】"))</f>
        <v>【138.29】</v>
      </c>
      <c r="CM6" s="21">
        <f>IF(CM7="",NA(),CM7)</f>
        <v>78.209999999999994</v>
      </c>
      <c r="CN6" s="21">
        <f t="shared" ref="CN6:CV6" si="10">IF(CN7="",NA(),CN7)</f>
        <v>78.209999999999994</v>
      </c>
      <c r="CO6" s="21">
        <f t="shared" si="10"/>
        <v>78.53</v>
      </c>
      <c r="CP6" s="21">
        <f t="shared" si="10"/>
        <v>78.53</v>
      </c>
      <c r="CQ6" s="21">
        <f t="shared" si="10"/>
        <v>78.31</v>
      </c>
      <c r="CR6" s="21">
        <f t="shared" si="10"/>
        <v>58</v>
      </c>
      <c r="CS6" s="21">
        <f t="shared" si="10"/>
        <v>57.42</v>
      </c>
      <c r="CT6" s="21">
        <f t="shared" si="10"/>
        <v>56.72</v>
      </c>
      <c r="CU6" s="21">
        <f t="shared" si="10"/>
        <v>56.43</v>
      </c>
      <c r="CV6" s="21">
        <f t="shared" si="10"/>
        <v>55.82</v>
      </c>
      <c r="CW6" s="20" t="str">
        <f>IF(CW7="","",IF(CW7="-","【-】","【"&amp;SUBSTITUTE(TEXT(CW7,"#,##0.00"),"-","△")&amp;"】"))</f>
        <v>【59.10】</v>
      </c>
      <c r="CX6" s="21">
        <f>IF(CX7="",NA(),CX7)</f>
        <v>98.85</v>
      </c>
      <c r="CY6" s="21">
        <f t="shared" ref="CY6:DG6" si="11">IF(CY7="",NA(),CY7)</f>
        <v>99.06</v>
      </c>
      <c r="CZ6" s="21">
        <f t="shared" si="11"/>
        <v>99.08</v>
      </c>
      <c r="DA6" s="21">
        <f t="shared" si="11"/>
        <v>99.13</v>
      </c>
      <c r="DB6" s="21">
        <f t="shared" si="11"/>
        <v>99.16</v>
      </c>
      <c r="DC6" s="21">
        <f t="shared" si="11"/>
        <v>89.79</v>
      </c>
      <c r="DD6" s="21">
        <f t="shared" si="11"/>
        <v>90.42</v>
      </c>
      <c r="DE6" s="21">
        <f t="shared" si="11"/>
        <v>90.72</v>
      </c>
      <c r="DF6" s="21">
        <f t="shared" si="11"/>
        <v>91.07</v>
      </c>
      <c r="DG6" s="21">
        <f t="shared" si="11"/>
        <v>90.67</v>
      </c>
      <c r="DH6" s="20" t="str">
        <f>IF(DH7="","",IF(DH7="-","【-】","【"&amp;SUBSTITUTE(TEXT(DH7,"#,##0.00"),"-","△")&amp;"】"))</f>
        <v>【95.82】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0.21</v>
      </c>
      <c r="EK6" s="21">
        <f t="shared" si="14"/>
        <v>0.17</v>
      </c>
      <c r="EL6" s="21">
        <f t="shared" si="14"/>
        <v>0.15</v>
      </c>
      <c r="EM6" s="21">
        <f t="shared" si="14"/>
        <v>0.15</v>
      </c>
      <c r="EN6" s="21">
        <f t="shared" si="14"/>
        <v>0.12</v>
      </c>
      <c r="EO6" s="20" t="str">
        <f>IF(EO7="","",IF(EO7="-","【-】","【"&amp;SUBSTITUTE(TEXT(EO7,"#,##0.00"),"-","△")&amp;"】"))</f>
        <v>【0.23】</v>
      </c>
    </row>
    <row r="7" spans="1:145" s="22" customFormat="1" x14ac:dyDescent="0.15">
      <c r="A7" s="14"/>
      <c r="B7" s="23">
        <v>2022</v>
      </c>
      <c r="C7" s="23">
        <v>16438</v>
      </c>
      <c r="D7" s="23">
        <v>47</v>
      </c>
      <c r="E7" s="23">
        <v>17</v>
      </c>
      <c r="F7" s="23">
        <v>1</v>
      </c>
      <c r="G7" s="23">
        <v>0</v>
      </c>
      <c r="H7" s="23" t="s">
        <v>99</v>
      </c>
      <c r="I7" s="23" t="s">
        <v>100</v>
      </c>
      <c r="J7" s="23" t="s">
        <v>101</v>
      </c>
      <c r="K7" s="23" t="s">
        <v>102</v>
      </c>
      <c r="L7" s="23" t="s">
        <v>103</v>
      </c>
      <c r="M7" s="23" t="s">
        <v>104</v>
      </c>
      <c r="N7" s="24" t="s">
        <v>105</v>
      </c>
      <c r="O7" s="24" t="s">
        <v>106</v>
      </c>
      <c r="P7" s="24">
        <v>83.3</v>
      </c>
      <c r="Q7" s="24">
        <v>80.27</v>
      </c>
      <c r="R7" s="24">
        <v>3220</v>
      </c>
      <c r="S7" s="24">
        <v>25897</v>
      </c>
      <c r="T7" s="24">
        <v>477.64</v>
      </c>
      <c r="U7" s="24">
        <v>54.22</v>
      </c>
      <c r="V7" s="24">
        <v>21473</v>
      </c>
      <c r="W7" s="24">
        <v>6.64</v>
      </c>
      <c r="X7" s="24">
        <v>3233.89</v>
      </c>
      <c r="Y7" s="24">
        <v>72.02</v>
      </c>
      <c r="Z7" s="24">
        <v>76.760000000000005</v>
      </c>
      <c r="AA7" s="24">
        <v>77.59</v>
      </c>
      <c r="AB7" s="24">
        <v>79.31</v>
      </c>
      <c r="AC7" s="24">
        <v>79.56</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2043.28</v>
      </c>
      <c r="BG7" s="24">
        <v>1866.7</v>
      </c>
      <c r="BH7" s="24">
        <v>1767.65</v>
      </c>
      <c r="BI7" s="24">
        <v>1646.9</v>
      </c>
      <c r="BJ7" s="24">
        <v>1558.7</v>
      </c>
      <c r="BK7" s="24">
        <v>768.62</v>
      </c>
      <c r="BL7" s="24">
        <v>789.44</v>
      </c>
      <c r="BM7" s="24">
        <v>789.08</v>
      </c>
      <c r="BN7" s="24">
        <v>747.84</v>
      </c>
      <c r="BO7" s="24">
        <v>804.98</v>
      </c>
      <c r="BP7" s="24">
        <v>652.82000000000005</v>
      </c>
      <c r="BQ7" s="24">
        <v>56.44</v>
      </c>
      <c r="BR7" s="24">
        <v>59.28</v>
      </c>
      <c r="BS7" s="24">
        <v>68.47</v>
      </c>
      <c r="BT7" s="24">
        <v>69.540000000000006</v>
      </c>
      <c r="BU7" s="24">
        <v>71.87</v>
      </c>
      <c r="BV7" s="24">
        <v>88.06</v>
      </c>
      <c r="BW7" s="24">
        <v>87.29</v>
      </c>
      <c r="BX7" s="24">
        <v>88.25</v>
      </c>
      <c r="BY7" s="24">
        <v>90.17</v>
      </c>
      <c r="BZ7" s="24">
        <v>88.71</v>
      </c>
      <c r="CA7" s="24">
        <v>97.61</v>
      </c>
      <c r="CB7" s="24">
        <v>313.62</v>
      </c>
      <c r="CC7" s="24">
        <v>296.77</v>
      </c>
      <c r="CD7" s="24">
        <v>250.91</v>
      </c>
      <c r="CE7" s="24">
        <v>252.74</v>
      </c>
      <c r="CF7" s="24">
        <v>245.16</v>
      </c>
      <c r="CG7" s="24">
        <v>179.32</v>
      </c>
      <c r="CH7" s="24">
        <v>176.67</v>
      </c>
      <c r="CI7" s="24">
        <v>176.37</v>
      </c>
      <c r="CJ7" s="24">
        <v>173.17</v>
      </c>
      <c r="CK7" s="24">
        <v>174.8</v>
      </c>
      <c r="CL7" s="24">
        <v>138.29</v>
      </c>
      <c r="CM7" s="24">
        <v>78.209999999999994</v>
      </c>
      <c r="CN7" s="24">
        <v>78.209999999999994</v>
      </c>
      <c r="CO7" s="24">
        <v>78.53</v>
      </c>
      <c r="CP7" s="24">
        <v>78.53</v>
      </c>
      <c r="CQ7" s="24">
        <v>78.31</v>
      </c>
      <c r="CR7" s="24">
        <v>58</v>
      </c>
      <c r="CS7" s="24">
        <v>57.42</v>
      </c>
      <c r="CT7" s="24">
        <v>56.72</v>
      </c>
      <c r="CU7" s="24">
        <v>56.43</v>
      </c>
      <c r="CV7" s="24">
        <v>55.82</v>
      </c>
      <c r="CW7" s="24">
        <v>59.1</v>
      </c>
      <c r="CX7" s="24">
        <v>98.85</v>
      </c>
      <c r="CY7" s="24">
        <v>99.06</v>
      </c>
      <c r="CZ7" s="24">
        <v>99.08</v>
      </c>
      <c r="DA7" s="24">
        <v>99.13</v>
      </c>
      <c r="DB7" s="24">
        <v>99.16</v>
      </c>
      <c r="DC7" s="24">
        <v>89.79</v>
      </c>
      <c r="DD7" s="24">
        <v>90.42</v>
      </c>
      <c r="DE7" s="24">
        <v>90.72</v>
      </c>
      <c r="DF7" s="24">
        <v>91.07</v>
      </c>
      <c r="DG7" s="24">
        <v>90.67</v>
      </c>
      <c r="DH7" s="24">
        <v>95.82</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0.21</v>
      </c>
      <c r="EK7" s="24">
        <v>0.17</v>
      </c>
      <c r="EL7" s="24">
        <v>0.15</v>
      </c>
      <c r="EM7" s="24">
        <v>0.15</v>
      </c>
      <c r="EN7" s="24">
        <v>0.12</v>
      </c>
      <c r="EO7" s="24">
        <v>0.23</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107</v>
      </c>
      <c r="C9" s="26" t="s">
        <v>108</v>
      </c>
      <c r="D9" s="26" t="s">
        <v>109</v>
      </c>
      <c r="E9" s="26" t="s">
        <v>110</v>
      </c>
      <c r="F9" s="26" t="s">
        <v>111</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49</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112</v>
      </c>
    </row>
    <row r="12" spans="1:145" x14ac:dyDescent="0.15">
      <c r="B12">
        <v>1</v>
      </c>
      <c r="C12">
        <v>1</v>
      </c>
      <c r="D12">
        <v>2</v>
      </c>
      <c r="E12">
        <v>3</v>
      </c>
      <c r="F12">
        <v>4</v>
      </c>
      <c r="G12" t="s">
        <v>113</v>
      </c>
    </row>
    <row r="13" spans="1:145" x14ac:dyDescent="0.15">
      <c r="B13" t="s">
        <v>114</v>
      </c>
      <c r="C13" t="s">
        <v>115</v>
      </c>
      <c r="D13" t="s">
        <v>116</v>
      </c>
      <c r="E13" t="s">
        <v>115</v>
      </c>
      <c r="F13" t="s">
        <v>115</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2024-01-23T05:58:22Z</cp:lastPrinted>
  <dcterms:created xsi:type="dcterms:W3CDTF">2023-12-12T02:45:55Z</dcterms:created>
  <dcterms:modified xsi:type="dcterms:W3CDTF">2024-02-28T04:27:06Z</dcterms:modified>
  <cp:category/>
</cp:coreProperties>
</file>